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29A8B51C-246F-4FD5-9645-812568EEE7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2" sheetId="2" r:id="rId1"/>
    <sheet name="Hárok3" sheetId="3" r:id="rId2"/>
  </sheets>
  <calcPr calcId="191029"/>
</workbook>
</file>

<file path=xl/calcChain.xml><?xml version="1.0" encoding="utf-8"?>
<calcChain xmlns="http://schemas.openxmlformats.org/spreadsheetml/2006/main">
  <c r="C17" i="2" l="1"/>
  <c r="C22" i="2" l="1"/>
  <c r="C10" i="2"/>
  <c r="C7" i="2"/>
  <c r="C29" i="2" l="1"/>
  <c r="C31" i="2" s="1"/>
  <c r="C36" i="2" s="1"/>
  <c r="C37" i="2" s="1"/>
</calcChain>
</file>

<file path=xl/sharedStrings.xml><?xml version="1.0" encoding="utf-8"?>
<sst xmlns="http://schemas.openxmlformats.org/spreadsheetml/2006/main" count="40" uniqueCount="36">
  <si>
    <t>Výnosy:</t>
  </si>
  <si>
    <t>výnos z nájmu lesa</t>
  </si>
  <si>
    <t>výnos z nájmu pozemkov</t>
  </si>
  <si>
    <t>Spolu</t>
  </si>
  <si>
    <t>Náklady</t>
  </si>
  <si>
    <t>Spotrebný materiál</t>
  </si>
  <si>
    <t>Drobný hmotný majetok</t>
  </si>
  <si>
    <t>Daň z nehnuteľností</t>
  </si>
  <si>
    <t>Investície</t>
  </si>
  <si>
    <t xml:space="preserve"> </t>
  </si>
  <si>
    <t>Ostatné dane a poplatky</t>
  </si>
  <si>
    <t>Bankové poplatky</t>
  </si>
  <si>
    <t>Odpisy</t>
  </si>
  <si>
    <t xml:space="preserve">Hospodársky výsledok: výnosy - náklady </t>
  </si>
  <si>
    <t>Osobné náklady:</t>
  </si>
  <si>
    <t>Práce a služby:</t>
  </si>
  <si>
    <r>
      <t>Dividendy v prepočte na  m</t>
    </r>
    <r>
      <rPr>
        <b/>
        <vertAlign val="superscript"/>
        <sz val="12"/>
        <color theme="1"/>
        <rFont val="Times New Roman"/>
        <family val="1"/>
        <charset val="238"/>
      </rPr>
      <t>2</t>
    </r>
  </si>
  <si>
    <t>Ostatné náklady na hospodársku činnosť, zhromaždenie</t>
  </si>
  <si>
    <t>Finančný a hospodársky plán na rok 2023</t>
  </si>
  <si>
    <t>Presun dividend z roku 2019</t>
  </si>
  <si>
    <t xml:space="preserve">          - z toho koncesionárske poplatky</t>
  </si>
  <si>
    <t>PO  41 600,00 €</t>
  </si>
  <si>
    <t>FO  13 000,00 €</t>
  </si>
  <si>
    <t xml:space="preserve">            z toho - reprezentačné</t>
  </si>
  <si>
    <t xml:space="preserve">                       - právne služby</t>
  </si>
  <si>
    <t xml:space="preserve">                       - účtovné služby</t>
  </si>
  <si>
    <t xml:space="preserve">                       - nájom kancelárie</t>
  </si>
  <si>
    <t xml:space="preserve">                       - poštovné</t>
  </si>
  <si>
    <t xml:space="preserve">                       - profievidencia</t>
  </si>
  <si>
    <t xml:space="preserve">            z toho - mzdy</t>
  </si>
  <si>
    <t xml:space="preserve">                       - odmeny výboru a DR</t>
  </si>
  <si>
    <t>úroky z finančných prostriedkov v bankách a fondoch</t>
  </si>
  <si>
    <t>Predpoklad výplaty dividend za rok 2023</t>
  </si>
  <si>
    <r>
      <t>8 521 435,00 m</t>
    </r>
    <r>
      <rPr>
        <vertAlign val="superscript"/>
        <sz val="12"/>
        <color theme="1"/>
        <rFont val="Times New Roman"/>
        <family val="1"/>
        <charset val="238"/>
      </rPr>
      <t>2</t>
    </r>
  </si>
  <si>
    <t xml:space="preserve">                       - sociálne poistenie a odvody zamest.</t>
  </si>
  <si>
    <t xml:space="preserve">          - telefón, internet, softwer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</si>
</sst>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#,##0.00\ &quot;€&quot;;[Red]#,##0.00\ &quot;€&quot;"/>
    <numFmt numFmtId="166" formatCode="#,##0.00\ &quot;€&quot;"/>
    <numFmt numFmtId="167" formatCode="#,##0.0000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2" xfId="0" applyFont="1" applyBorder="1"/>
    <xf numFmtId="164" fontId="1" fillId="0" borderId="6" xfId="0" applyNumberFormat="1" applyFont="1" applyBorder="1"/>
    <xf numFmtId="0" fontId="1" fillId="0" borderId="3" xfId="0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0" fontId="1" fillId="0" borderId="11" xfId="0" applyFont="1" applyBorder="1"/>
    <xf numFmtId="0" fontId="1" fillId="0" borderId="5" xfId="0" applyFont="1" applyBorder="1"/>
    <xf numFmtId="164" fontId="1" fillId="0" borderId="0" xfId="0" applyNumberFormat="1" applyFont="1"/>
    <xf numFmtId="0" fontId="1" fillId="0" borderId="14" xfId="0" applyFont="1" applyBorder="1"/>
    <xf numFmtId="0" fontId="1" fillId="0" borderId="4" xfId="0" applyFont="1" applyBorder="1"/>
    <xf numFmtId="0" fontId="2" fillId="0" borderId="12" xfId="0" applyFont="1" applyBorder="1"/>
    <xf numFmtId="164" fontId="2" fillId="0" borderId="13" xfId="0" applyNumberFormat="1" applyFont="1" applyBorder="1"/>
    <xf numFmtId="0" fontId="2" fillId="0" borderId="9" xfId="0" applyFont="1" applyBorder="1"/>
    <xf numFmtId="164" fontId="2" fillId="0" borderId="1" xfId="0" applyNumberFormat="1" applyFont="1" applyBorder="1"/>
    <xf numFmtId="165" fontId="2" fillId="0" borderId="13" xfId="0" applyNumberFormat="1" applyFont="1" applyBorder="1"/>
    <xf numFmtId="0" fontId="2" fillId="0" borderId="15" xfId="0" applyFont="1" applyBorder="1"/>
    <xf numFmtId="166" fontId="2" fillId="0" borderId="10" xfId="0" applyNumberFormat="1" applyFont="1" applyBorder="1"/>
    <xf numFmtId="167" fontId="1" fillId="0" borderId="16" xfId="0" applyNumberFormat="1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2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2" fillId="0" borderId="23" xfId="0" applyFont="1" applyBorder="1"/>
    <xf numFmtId="4" fontId="1" fillId="0" borderId="0" xfId="0" applyNumberFormat="1" applyFont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tabSelected="1" zoomScale="135" zoomScaleNormal="135" workbookViewId="0">
      <selection activeCell="C1" sqref="C1"/>
    </sheetView>
  </sheetViews>
  <sheetFormatPr defaultColWidth="8.88671875" defaultRowHeight="15.6" x14ac:dyDescent="0.3"/>
  <cols>
    <col min="1" max="1" width="8.88671875" style="2"/>
    <col min="2" max="2" width="52.5546875" style="2" customWidth="1"/>
    <col min="3" max="3" width="13.6640625" style="2" customWidth="1"/>
    <col min="4" max="4" width="2.6640625" style="2" customWidth="1"/>
    <col min="5" max="5" width="16.33203125" style="2" customWidth="1"/>
    <col min="6" max="16384" width="8.88671875" style="2"/>
  </cols>
  <sheetData>
    <row r="1" spans="1:5" ht="17.399999999999999" x14ac:dyDescent="0.3">
      <c r="A1" s="1" t="s">
        <v>18</v>
      </c>
      <c r="C1" s="1" t="s">
        <v>9</v>
      </c>
    </row>
    <row r="2" spans="1:5" ht="16.2" thickBot="1" x14ac:dyDescent="0.35"/>
    <row r="3" spans="1:5" x14ac:dyDescent="0.3">
      <c r="A3" s="18" t="s">
        <v>0</v>
      </c>
      <c r="B3" s="21" t="s">
        <v>1</v>
      </c>
      <c r="C3" s="4">
        <v>24000</v>
      </c>
    </row>
    <row r="4" spans="1:5" x14ac:dyDescent="0.3">
      <c r="A4" s="25"/>
      <c r="B4" s="22" t="s">
        <v>2</v>
      </c>
      <c r="C4" s="6">
        <v>54600</v>
      </c>
      <c r="E4" s="2" t="s">
        <v>22</v>
      </c>
    </row>
    <row r="5" spans="1:5" x14ac:dyDescent="0.3">
      <c r="A5" s="25"/>
      <c r="B5" s="23" t="s">
        <v>31</v>
      </c>
      <c r="C5" s="7">
        <v>2500</v>
      </c>
      <c r="E5" s="2" t="s">
        <v>21</v>
      </c>
    </row>
    <row r="6" spans="1:5" ht="16.2" thickBot="1" x14ac:dyDescent="0.35">
      <c r="A6" s="25"/>
      <c r="B6" s="23"/>
      <c r="C6" s="7"/>
    </row>
    <row r="7" spans="1:5" ht="16.2" thickBot="1" x14ac:dyDescent="0.35">
      <c r="A7" s="26"/>
      <c r="B7" s="24" t="s">
        <v>3</v>
      </c>
      <c r="C7" s="14">
        <f>SUM(C3:C6)</f>
        <v>81100</v>
      </c>
    </row>
    <row r="8" spans="1:5" x14ac:dyDescent="0.3">
      <c r="A8" s="3" t="s">
        <v>4</v>
      </c>
      <c r="B8" s="8" t="s">
        <v>5</v>
      </c>
      <c r="C8" s="4">
        <v>400</v>
      </c>
    </row>
    <row r="9" spans="1:5" x14ac:dyDescent="0.3">
      <c r="A9" s="5"/>
      <c r="B9" s="9" t="s">
        <v>6</v>
      </c>
      <c r="C9" s="6">
        <v>200</v>
      </c>
    </row>
    <row r="10" spans="1:5" x14ac:dyDescent="0.3">
      <c r="A10" s="5"/>
      <c r="B10" s="9" t="s">
        <v>15</v>
      </c>
      <c r="C10" s="6">
        <f>C11+C12+C13+C14+C15+C16</f>
        <v>12740</v>
      </c>
    </row>
    <row r="11" spans="1:5" x14ac:dyDescent="0.3">
      <c r="A11" s="5"/>
      <c r="B11" s="9" t="s">
        <v>23</v>
      </c>
      <c r="C11" s="6">
        <v>0</v>
      </c>
    </row>
    <row r="12" spans="1:5" x14ac:dyDescent="0.3">
      <c r="A12" s="5"/>
      <c r="B12" s="9" t="s">
        <v>24</v>
      </c>
      <c r="C12" s="6">
        <v>3200</v>
      </c>
    </row>
    <row r="13" spans="1:5" x14ac:dyDescent="0.3">
      <c r="A13" s="5"/>
      <c r="B13" s="9" t="s">
        <v>25</v>
      </c>
      <c r="C13" s="6">
        <v>2300</v>
      </c>
    </row>
    <row r="14" spans="1:5" x14ac:dyDescent="0.3">
      <c r="A14" s="5"/>
      <c r="B14" s="9" t="s">
        <v>26</v>
      </c>
      <c r="C14" s="6">
        <v>5000</v>
      </c>
    </row>
    <row r="15" spans="1:5" x14ac:dyDescent="0.3">
      <c r="A15" s="5"/>
      <c r="B15" s="9" t="s">
        <v>27</v>
      </c>
      <c r="C15" s="6">
        <v>2000</v>
      </c>
    </row>
    <row r="16" spans="1:5" x14ac:dyDescent="0.3">
      <c r="A16" s="5"/>
      <c r="B16" s="9" t="s">
        <v>28</v>
      </c>
      <c r="C16" s="6">
        <v>240</v>
      </c>
    </row>
    <row r="17" spans="1:5" x14ac:dyDescent="0.3">
      <c r="A17" s="5"/>
      <c r="B17" s="9" t="s">
        <v>14</v>
      </c>
      <c r="C17" s="6">
        <f>C18+C19+C20</f>
        <v>44300</v>
      </c>
    </row>
    <row r="18" spans="1:5" x14ac:dyDescent="0.3">
      <c r="A18" s="5"/>
      <c r="B18" s="9" t="s">
        <v>29</v>
      </c>
      <c r="C18" s="6">
        <v>26600</v>
      </c>
    </row>
    <row r="19" spans="1:5" x14ac:dyDescent="0.3">
      <c r="A19" s="5"/>
      <c r="B19" s="9" t="s">
        <v>30</v>
      </c>
      <c r="C19" s="6">
        <v>5000</v>
      </c>
      <c r="E19" s="10" t="s">
        <v>9</v>
      </c>
    </row>
    <row r="20" spans="1:5" x14ac:dyDescent="0.3">
      <c r="A20" s="5"/>
      <c r="B20" s="9" t="s">
        <v>34</v>
      </c>
      <c r="C20" s="6">
        <v>12700</v>
      </c>
    </row>
    <row r="21" spans="1:5" x14ac:dyDescent="0.3">
      <c r="A21" s="5"/>
      <c r="B21" s="9" t="s">
        <v>7</v>
      </c>
      <c r="C21" s="6">
        <v>6500</v>
      </c>
    </row>
    <row r="22" spans="1:5" x14ac:dyDescent="0.3">
      <c r="A22" s="5"/>
      <c r="B22" s="9" t="s">
        <v>10</v>
      </c>
      <c r="C22" s="6">
        <f>C23+C24</f>
        <v>880</v>
      </c>
    </row>
    <row r="23" spans="1:5" x14ac:dyDescent="0.3">
      <c r="A23" s="5"/>
      <c r="B23" s="9" t="s">
        <v>20</v>
      </c>
      <c r="C23" s="6">
        <v>130</v>
      </c>
    </row>
    <row r="24" spans="1:5" x14ac:dyDescent="0.3">
      <c r="A24" s="5"/>
      <c r="B24" s="9" t="s">
        <v>35</v>
      </c>
      <c r="C24" s="6">
        <v>750</v>
      </c>
    </row>
    <row r="25" spans="1:5" x14ac:dyDescent="0.3">
      <c r="A25" s="5"/>
      <c r="B25" s="9" t="s">
        <v>11</v>
      </c>
      <c r="C25" s="6">
        <v>300</v>
      </c>
    </row>
    <row r="26" spans="1:5" x14ac:dyDescent="0.3">
      <c r="A26" s="5"/>
      <c r="B26" s="9" t="s">
        <v>17</v>
      </c>
      <c r="C26" s="6">
        <v>2200</v>
      </c>
    </row>
    <row r="27" spans="1:5" x14ac:dyDescent="0.3">
      <c r="A27" s="5"/>
      <c r="B27" s="9" t="s">
        <v>12</v>
      </c>
      <c r="C27" s="6">
        <v>650</v>
      </c>
    </row>
    <row r="28" spans="1:5" ht="16.2" thickBot="1" x14ac:dyDescent="0.35">
      <c r="A28" s="5"/>
      <c r="B28" s="11" t="s">
        <v>8</v>
      </c>
      <c r="C28" s="7">
        <v>0</v>
      </c>
    </row>
    <row r="29" spans="1:5" ht="16.2" thickBot="1" x14ac:dyDescent="0.35">
      <c r="A29" s="12"/>
      <c r="B29" s="27" t="s">
        <v>3</v>
      </c>
      <c r="C29" s="14">
        <f>C8+C9+C10+C17+C21+C22+C25+C26+C27+C28</f>
        <v>68170</v>
      </c>
    </row>
    <row r="30" spans="1:5" ht="16.2" thickBot="1" x14ac:dyDescent="0.35"/>
    <row r="31" spans="1:5" ht="16.2" thickBot="1" x14ac:dyDescent="0.35">
      <c r="B31" s="15" t="s">
        <v>13</v>
      </c>
      <c r="C31" s="16">
        <f>C7-C29</f>
        <v>12930</v>
      </c>
    </row>
    <row r="33" spans="2:5" ht="16.2" thickBot="1" x14ac:dyDescent="0.35"/>
    <row r="34" spans="2:5" ht="16.2" thickBot="1" x14ac:dyDescent="0.35">
      <c r="B34" s="13" t="s">
        <v>19</v>
      </c>
      <c r="C34" s="17">
        <v>7000</v>
      </c>
    </row>
    <row r="35" spans="2:5" ht="16.2" thickBot="1" x14ac:dyDescent="0.35"/>
    <row r="36" spans="2:5" ht="19.2" thickBot="1" x14ac:dyDescent="0.35">
      <c r="B36" s="18" t="s">
        <v>32</v>
      </c>
      <c r="C36" s="19">
        <f>C34+C31</f>
        <v>19930</v>
      </c>
      <c r="E36" s="28" t="s">
        <v>33</v>
      </c>
    </row>
    <row r="37" spans="2:5" ht="18.600000000000001" thickBot="1" x14ac:dyDescent="0.35">
      <c r="B37" s="13" t="s">
        <v>16</v>
      </c>
      <c r="C37" s="20">
        <f>C36/8521435</f>
        <v>2.3388079589881281E-3</v>
      </c>
      <c r="E37" s="2" t="s">
        <v>9</v>
      </c>
    </row>
    <row r="40" spans="2:5" x14ac:dyDescent="0.3">
      <c r="B40" s="2" t="s">
        <v>9</v>
      </c>
    </row>
  </sheetData>
  <pageMargins left="0.39370078740157483" right="0.98425196850393704" top="0.98425196850393704" bottom="0.98425196850393704" header="0.51181102362204722" footer="0.51181102362204722"/>
  <pageSetup paperSize="9" scale="92" orientation="portrait" horizontalDpi="300" verticalDpi="300" r:id="rId1"/>
  <rowBreaks count="1" manualBreakCount="1">
    <brk id="28" max="16383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Hárok2</vt:lpstr>
      <vt:lpstr>Hárok3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2023-08-08T08:17:25Z</dcterms:modified>
</cp:coreProperties>
</file>